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6.10" sheetId="1" r:id="rId1"/>
  </sheets>
  <definedNames>
    <definedName name="area">#REF!</definedName>
    <definedName name="_xlnm.Print_Area" localSheetId="0">'6.10'!$A$1:$I$65</definedName>
    <definedName name="imprimir">#REF!</definedName>
  </definedNames>
  <calcPr fullCalcOnLoad="1"/>
</workbook>
</file>

<file path=xl/sharedStrings.xml><?xml version="1.0" encoding="utf-8"?>
<sst xmlns="http://schemas.openxmlformats.org/spreadsheetml/2006/main" count="63" uniqueCount="52">
  <si>
    <t>6.10</t>
  </si>
  <si>
    <t>Presupuestos generales del Estado para el Ministerio de Fomento 2013. Principales partidas</t>
  </si>
  <si>
    <t>Asturias</t>
  </si>
  <si>
    <t>Unidades: miles de euros</t>
  </si>
  <si>
    <t>Año inicial</t>
  </si>
  <si>
    <t>Año final</t>
  </si>
  <si>
    <t>Coste total</t>
  </si>
  <si>
    <t>Ley 2013</t>
  </si>
  <si>
    <t>Ley 2014</t>
  </si>
  <si>
    <t>Proyección 2015</t>
  </si>
  <si>
    <t>Proyección 2016</t>
  </si>
  <si>
    <t>Proyección 2017</t>
  </si>
  <si>
    <t>Ministerio de Fomento</t>
  </si>
  <si>
    <t>Dirección General de Arquitectura, Vivienda y Suelo</t>
  </si>
  <si>
    <t>Inversión de reposición en infraestructuras y bienes de uso general</t>
  </si>
  <si>
    <t>Actuaciones del 1% cultural</t>
  </si>
  <si>
    <t>Dirección General de Marina Mercante</t>
  </si>
  <si>
    <t>Inversión nueva asociada al funcionamiento operativo de los servicios</t>
  </si>
  <si>
    <t>Construcción y equipamiento de las capitanías marítimas y centros de salvamento</t>
  </si>
  <si>
    <t>Adquisición de mobiliario y enseres</t>
  </si>
  <si>
    <t>Instalación y equipamiento de edificios para las capitanías marítimas</t>
  </si>
  <si>
    <t>Dirección General de Carreteras</t>
  </si>
  <si>
    <t>Creación de infraestructuras de carreteras</t>
  </si>
  <si>
    <t>Detalle de proyectos uniprovinciales</t>
  </si>
  <si>
    <t>A-63 Tramo: Salas-La Espina (1ª calzada) (13,0 Km)</t>
  </si>
  <si>
    <t>A-8 Tramo: Muros de Nalón- Las Dueñas (8,2 Km)</t>
  </si>
  <si>
    <t>A-8 Tramo: Otur (Luarca)-Villapedre (enlace Pto Vega) (9,2 Km)</t>
  </si>
  <si>
    <t>A-8 Tramo: Variante Navia- Tapia de Casariego (11,9 Km)</t>
  </si>
  <si>
    <t>Accesos al Musel (3,9 Km)</t>
  </si>
  <si>
    <t>A-63 Tramo: Cornellana-Salas (7,3 Km)</t>
  </si>
  <si>
    <t>A-63 Tramo: Dóriga-Cornellana (2,4 Km)</t>
  </si>
  <si>
    <t>A-63 Tramo: La Espina-Canero (23 Km)</t>
  </si>
  <si>
    <t>A-8 Tramo: Llanes-Pendueles (10,9 Km)</t>
  </si>
  <si>
    <t>A-8 Tramo: Pendueles- Unquera (11,6 Km)</t>
  </si>
  <si>
    <t>Imputación de proyectos que afectan a varias provincias</t>
  </si>
  <si>
    <t>Expropiaciones, modificados y otras incidencias de ejercicios anteriores</t>
  </si>
  <si>
    <t>A-64 Enlace con la AS-1 en Pola de Siero</t>
  </si>
  <si>
    <t>Tercer carril Y asturiana</t>
  </si>
  <si>
    <t>N-621, Variante de Panes (3,14 Km)</t>
  </si>
  <si>
    <t>N-621. Castro Cillórigo-Panes (desfiladero de la Hermida) (20 Km)</t>
  </si>
  <si>
    <t>Conservación y explotación de carreteras</t>
  </si>
  <si>
    <t>Actuaciones de conservación y explotación</t>
  </si>
  <si>
    <t>Actuaciones de seguridad vial</t>
  </si>
  <si>
    <t>Dirección General de Ferrocarriles</t>
  </si>
  <si>
    <t>Infraestructura del transporte ferroviario</t>
  </si>
  <si>
    <t>L.A.V. a Asturias</t>
  </si>
  <si>
    <t>Cercanías de Asturias</t>
  </si>
  <si>
    <t>Estudio y proyecto del tratamiento de barrera ferroviaria en Avilés</t>
  </si>
  <si>
    <t>Plan de supresión de pasos a nivel</t>
  </si>
  <si>
    <t>Transportes de mercancías y cambio de ancho</t>
  </si>
  <si>
    <t>Convenio ADIF para admón. de infraestructuras del Estado, 1er semestre</t>
  </si>
  <si>
    <t>Fuente: Ministerio de Hacienda y Administraciones Públicas. Secretaría de Estado de Presupuestos y Gastos.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</si>
</sst>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center" wrapText="1"/>
    </xf>
    <xf numFmtId="4" fontId="0" fillId="0" borderId="13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3"/>
    </xf>
    <xf numFmtId="0" fontId="0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2"/>
    </xf>
    <xf numFmtId="4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 horizontal="left" wrapText="1" indent="3"/>
    </xf>
    <xf numFmtId="0" fontId="0" fillId="0" borderId="14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rmal 7" xfId="52"/>
    <cellStyle name="Normal 8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72.28125" style="9" customWidth="1"/>
    <col min="2" max="3" width="10.7109375" style="9" customWidth="1"/>
    <col min="4" max="4" width="15.28125" style="9" customWidth="1"/>
    <col min="5" max="31" width="10.7109375" style="9" customWidth="1"/>
    <col min="32" max="16384" width="11.421875" style="9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2" customHeight="1">
      <c r="A4" s="2" t="s">
        <v>3</v>
      </c>
    </row>
    <row r="5" s="2" customFormat="1" ht="15" customHeight="1"/>
    <row r="6" s="2" customFormat="1" ht="15" customHeight="1"/>
    <row r="7" spans="1:12" ht="33" customHeight="1">
      <c r="A7" s="4"/>
      <c r="B7" s="5" t="s">
        <v>4</v>
      </c>
      <c r="C7" s="6" t="s">
        <v>5</v>
      </c>
      <c r="D7" s="5" t="s">
        <v>6</v>
      </c>
      <c r="E7" s="7" t="s">
        <v>7</v>
      </c>
      <c r="F7" s="5" t="s">
        <v>8</v>
      </c>
      <c r="G7" s="5" t="s">
        <v>9</v>
      </c>
      <c r="H7" s="5" t="s">
        <v>10</v>
      </c>
      <c r="I7" s="6" t="s">
        <v>11</v>
      </c>
      <c r="J7" s="8"/>
      <c r="K7" s="8"/>
      <c r="L7" s="8"/>
    </row>
    <row r="8" spans="1:9" ht="12.75" customHeight="1">
      <c r="A8" s="10"/>
      <c r="B8" s="10"/>
      <c r="C8" s="10"/>
      <c r="D8" s="10"/>
      <c r="E8" s="10"/>
      <c r="F8" s="10"/>
      <c r="G8" s="10"/>
      <c r="H8" s="10"/>
      <c r="I8" s="10"/>
    </row>
    <row r="9" spans="1:9" ht="13.5" customHeight="1">
      <c r="A9" s="11" t="s">
        <v>12</v>
      </c>
      <c r="B9" s="11"/>
      <c r="C9" s="11"/>
      <c r="D9" s="12">
        <f aca="true" t="shared" si="0" ref="D9:I9">D11+D15+D22+D52</f>
        <v>979159.3300000001</v>
      </c>
      <c r="E9" s="12">
        <f t="shared" si="0"/>
        <v>162791.1</v>
      </c>
      <c r="F9" s="12">
        <f t="shared" si="0"/>
        <v>97528.45999999999</v>
      </c>
      <c r="G9" s="12">
        <f t="shared" si="0"/>
        <v>44165.48</v>
      </c>
      <c r="H9" s="12">
        <f t="shared" si="0"/>
        <v>42418.59</v>
      </c>
      <c r="I9" s="12">
        <f t="shared" si="0"/>
        <v>57823.23</v>
      </c>
    </row>
    <row r="10" spans="1:9" ht="13.5" customHeight="1">
      <c r="A10" s="10"/>
      <c r="B10" s="10"/>
      <c r="C10" s="10"/>
      <c r="D10" s="13"/>
      <c r="E10" s="13"/>
      <c r="F10" s="13"/>
      <c r="G10" s="13"/>
      <c r="H10" s="13"/>
      <c r="I10" s="13"/>
    </row>
    <row r="11" spans="1:9" ht="13.5" customHeight="1">
      <c r="A11" s="11" t="s">
        <v>13</v>
      </c>
      <c r="B11" s="10"/>
      <c r="C11" s="10"/>
      <c r="D11" s="12"/>
      <c r="E11" s="12">
        <f>E12</f>
        <v>0.05</v>
      </c>
      <c r="F11" s="12"/>
      <c r="G11" s="12"/>
      <c r="H11" s="12"/>
      <c r="I11" s="12"/>
    </row>
    <row r="12" spans="1:9" ht="13.5" customHeight="1">
      <c r="A12" s="14" t="s">
        <v>14</v>
      </c>
      <c r="B12" s="10"/>
      <c r="C12" s="10"/>
      <c r="D12" s="13"/>
      <c r="E12" s="12">
        <f>SUM(E13)</f>
        <v>0.05</v>
      </c>
      <c r="F12" s="13"/>
      <c r="G12" s="13"/>
      <c r="H12" s="13"/>
      <c r="I12" s="13"/>
    </row>
    <row r="13" spans="1:9" ht="13.5" customHeight="1">
      <c r="A13" s="15" t="s">
        <v>15</v>
      </c>
      <c r="B13" s="10">
        <v>2013</v>
      </c>
      <c r="C13" s="10">
        <v>2013</v>
      </c>
      <c r="D13" s="13"/>
      <c r="E13" s="13">
        <v>0.05</v>
      </c>
      <c r="F13" s="13"/>
      <c r="G13" s="13"/>
      <c r="H13" s="13"/>
      <c r="I13" s="13"/>
    </row>
    <row r="14" spans="1:9" ht="13.5" customHeight="1">
      <c r="A14" s="16"/>
      <c r="B14" s="10"/>
      <c r="C14" s="10"/>
      <c r="D14" s="13"/>
      <c r="E14" s="13"/>
      <c r="F14" s="13"/>
      <c r="G14" s="13"/>
      <c r="H14" s="13"/>
      <c r="I14" s="13"/>
    </row>
    <row r="15" spans="1:9" ht="13.5" customHeight="1">
      <c r="A15" s="11" t="s">
        <v>16</v>
      </c>
      <c r="B15" s="11"/>
      <c r="C15" s="11"/>
      <c r="D15" s="12">
        <f>D16+D19</f>
        <v>3358.66</v>
      </c>
      <c r="E15" s="12">
        <f>E16+E19</f>
        <v>1388.66</v>
      </c>
      <c r="F15" s="12">
        <f>F16+F19</f>
        <v>500</v>
      </c>
      <c r="G15" s="12">
        <f>G16+G19</f>
        <v>490</v>
      </c>
      <c r="H15" s="12">
        <f>H16+H19</f>
        <v>490</v>
      </c>
      <c r="I15" s="12">
        <f>I16+I19</f>
        <v>490</v>
      </c>
    </row>
    <row r="16" spans="1:9" ht="13.5" customHeight="1">
      <c r="A16" s="14" t="s">
        <v>17</v>
      </c>
      <c r="B16" s="10"/>
      <c r="C16" s="10"/>
      <c r="D16" s="12">
        <f>SUM(D17:D18)</f>
        <v>1438.66</v>
      </c>
      <c r="E16" s="12">
        <f>SUM(E17:E18)</f>
        <v>1388.66</v>
      </c>
      <c r="F16" s="12">
        <f>SUM(F17:F18)</f>
        <v>20</v>
      </c>
      <c r="G16" s="12">
        <f>SUM(G17:G18)</f>
        <v>10</v>
      </c>
      <c r="H16" s="12">
        <f>SUM(H17:H18)</f>
        <v>10</v>
      </c>
      <c r="I16" s="12">
        <f>SUM(I17:I18)</f>
        <v>10</v>
      </c>
    </row>
    <row r="17" spans="1:9" ht="13.5" customHeight="1">
      <c r="A17" s="15" t="s">
        <v>18</v>
      </c>
      <c r="B17" s="10">
        <v>2012</v>
      </c>
      <c r="C17" s="10">
        <v>2017</v>
      </c>
      <c r="D17" s="13">
        <v>1388.66</v>
      </c>
      <c r="E17" s="13">
        <v>1388.66</v>
      </c>
      <c r="F17" s="13"/>
      <c r="G17" s="13"/>
      <c r="H17" s="13"/>
      <c r="I17" s="13"/>
    </row>
    <row r="18" spans="1:9" ht="13.5" customHeight="1">
      <c r="A18" s="15" t="s">
        <v>19</v>
      </c>
      <c r="B18" s="10">
        <v>2013</v>
      </c>
      <c r="C18" s="10">
        <v>2017</v>
      </c>
      <c r="D18" s="13">
        <v>50</v>
      </c>
      <c r="E18" s="13"/>
      <c r="F18" s="13">
        <v>20</v>
      </c>
      <c r="G18" s="13">
        <v>10</v>
      </c>
      <c r="H18" s="13">
        <v>10</v>
      </c>
      <c r="I18" s="13">
        <v>10</v>
      </c>
    </row>
    <row r="19" spans="1:9" ht="13.5" customHeight="1">
      <c r="A19" s="14" t="s">
        <v>14</v>
      </c>
      <c r="B19" s="10"/>
      <c r="C19" s="10"/>
      <c r="D19" s="12">
        <f>SUM(D20)</f>
        <v>1920</v>
      </c>
      <c r="E19" s="13"/>
      <c r="F19" s="12">
        <f>SUM(F20)</f>
        <v>480</v>
      </c>
      <c r="G19" s="12">
        <f>SUM(G20)</f>
        <v>480</v>
      </c>
      <c r="H19" s="12">
        <f>SUM(H20)</f>
        <v>480</v>
      </c>
      <c r="I19" s="12">
        <f>SUM(I20)</f>
        <v>480</v>
      </c>
    </row>
    <row r="20" spans="1:9" ht="13.5" customHeight="1">
      <c r="A20" s="15" t="s">
        <v>20</v>
      </c>
      <c r="B20" s="10">
        <v>2012</v>
      </c>
      <c r="C20" s="10">
        <v>2017</v>
      </c>
      <c r="D20" s="13">
        <v>1920</v>
      </c>
      <c r="E20" s="13"/>
      <c r="F20" s="13">
        <v>480</v>
      </c>
      <c r="G20" s="13">
        <v>480</v>
      </c>
      <c r="H20" s="13">
        <v>480</v>
      </c>
      <c r="I20" s="13">
        <v>480</v>
      </c>
    </row>
    <row r="21" spans="1:9" ht="13.5" customHeight="1">
      <c r="A21" s="11"/>
      <c r="B21" s="11"/>
      <c r="C21" s="11"/>
      <c r="D21" s="12"/>
      <c r="E21" s="12"/>
      <c r="F21" s="12"/>
      <c r="G21" s="12"/>
      <c r="H21" s="12"/>
      <c r="I21" s="12"/>
    </row>
    <row r="22" spans="1:9" ht="13.5" customHeight="1">
      <c r="A22" s="11" t="s">
        <v>21</v>
      </c>
      <c r="B22" s="11"/>
      <c r="C22" s="11"/>
      <c r="D22" s="12">
        <v>667018.06</v>
      </c>
      <c r="E22" s="12">
        <v>160279.23</v>
      </c>
      <c r="F22" s="12">
        <v>94214.84</v>
      </c>
      <c r="G22" s="12">
        <v>39549.58</v>
      </c>
      <c r="H22" s="12">
        <v>40265.17</v>
      </c>
      <c r="I22" s="12">
        <v>54772.04</v>
      </c>
    </row>
    <row r="23" spans="1:9" ht="13.5" customHeight="1">
      <c r="A23" s="14" t="s">
        <v>22</v>
      </c>
      <c r="B23" s="11"/>
      <c r="C23" s="11"/>
      <c r="D23" s="12">
        <v>575199.4</v>
      </c>
      <c r="E23" s="12">
        <v>140830.88</v>
      </c>
      <c r="F23" s="12">
        <v>80632.76</v>
      </c>
      <c r="G23" s="12">
        <v>19408.36</v>
      </c>
      <c r="H23" s="12">
        <v>20380.87</v>
      </c>
      <c r="I23" s="12">
        <v>41697.37</v>
      </c>
    </row>
    <row r="24" spans="1:9" ht="13.5" customHeight="1">
      <c r="A24" s="17" t="s">
        <v>23</v>
      </c>
      <c r="B24" s="10"/>
      <c r="C24" s="10"/>
      <c r="D24" s="12">
        <f aca="true" t="shared" si="1" ref="D24:I24">SUM(D25:D34)</f>
        <v>572114.4600000001</v>
      </c>
      <c r="E24" s="12">
        <f t="shared" si="1"/>
        <v>102424.97</v>
      </c>
      <c r="F24" s="12">
        <f t="shared" si="1"/>
        <v>80428.87</v>
      </c>
      <c r="G24" s="12">
        <f t="shared" si="1"/>
        <v>19141.04</v>
      </c>
      <c r="H24" s="12">
        <f t="shared" si="1"/>
        <v>20380.870000000003</v>
      </c>
      <c r="I24" s="12">
        <f t="shared" si="1"/>
        <v>41697.37</v>
      </c>
    </row>
    <row r="25" spans="1:9" ht="13.5" customHeight="1">
      <c r="A25" s="15" t="s">
        <v>24</v>
      </c>
      <c r="B25" s="10">
        <v>2000</v>
      </c>
      <c r="C25" s="10">
        <v>2013</v>
      </c>
      <c r="D25" s="13">
        <v>112430.39</v>
      </c>
      <c r="E25" s="13">
        <v>3110</v>
      </c>
      <c r="F25" s="13"/>
      <c r="G25" s="13"/>
      <c r="H25" s="13"/>
      <c r="I25" s="13"/>
    </row>
    <row r="26" spans="1:9" ht="13.5" customHeight="1">
      <c r="A26" s="15" t="s">
        <v>25</v>
      </c>
      <c r="B26" s="10">
        <v>2007</v>
      </c>
      <c r="C26" s="10">
        <v>2013</v>
      </c>
      <c r="D26" s="13">
        <v>6778.57</v>
      </c>
      <c r="E26" s="13">
        <v>276.36</v>
      </c>
      <c r="F26" s="13"/>
      <c r="G26" s="13"/>
      <c r="H26" s="13"/>
      <c r="I26" s="13"/>
    </row>
    <row r="27" spans="1:9" ht="13.5" customHeight="1">
      <c r="A27" s="15" t="s">
        <v>26</v>
      </c>
      <c r="B27" s="10">
        <v>2005</v>
      </c>
      <c r="C27" s="10">
        <v>2014</v>
      </c>
      <c r="D27" s="13">
        <v>4316.51</v>
      </c>
      <c r="E27" s="13">
        <v>1152.48</v>
      </c>
      <c r="F27" s="13">
        <v>31.57</v>
      </c>
      <c r="G27" s="13"/>
      <c r="H27" s="13"/>
      <c r="I27" s="13"/>
    </row>
    <row r="28" spans="1:9" ht="13.5" customHeight="1">
      <c r="A28" s="15" t="s">
        <v>27</v>
      </c>
      <c r="B28" s="10">
        <v>2006</v>
      </c>
      <c r="C28" s="10">
        <v>2013</v>
      </c>
      <c r="D28" s="13">
        <v>80924.1</v>
      </c>
      <c r="E28" s="13">
        <v>4550</v>
      </c>
      <c r="F28" s="13"/>
      <c r="G28" s="13"/>
      <c r="H28" s="13"/>
      <c r="I28" s="13"/>
    </row>
    <row r="29" spans="1:9" ht="12.75">
      <c r="A29" s="15" t="s">
        <v>28</v>
      </c>
      <c r="B29" s="10">
        <v>2006</v>
      </c>
      <c r="C29" s="10">
        <v>2013</v>
      </c>
      <c r="D29" s="13">
        <v>11848.32</v>
      </c>
      <c r="E29" s="13">
        <v>422.93</v>
      </c>
      <c r="F29" s="13">
        <v>100</v>
      </c>
      <c r="G29" s="13">
        <v>10000</v>
      </c>
      <c r="H29" s="13"/>
      <c r="I29" s="13"/>
    </row>
    <row r="30" spans="1:9" ht="12.75">
      <c r="A30" s="15" t="s">
        <v>29</v>
      </c>
      <c r="B30" s="10">
        <v>2006</v>
      </c>
      <c r="C30" s="10">
        <v>2018</v>
      </c>
      <c r="D30" s="13">
        <v>101556.89</v>
      </c>
      <c r="E30" s="13">
        <v>690</v>
      </c>
      <c r="F30" s="13"/>
      <c r="G30" s="13"/>
      <c r="H30" s="13">
        <v>12212.87</v>
      </c>
      <c r="I30" s="13">
        <v>21399.63</v>
      </c>
    </row>
    <row r="31" spans="1:9" ht="12.75">
      <c r="A31" s="15" t="s">
        <v>30</v>
      </c>
      <c r="B31" s="10">
        <v>2006</v>
      </c>
      <c r="C31" s="10">
        <v>2018</v>
      </c>
      <c r="D31" s="13">
        <v>55169.52</v>
      </c>
      <c r="E31" s="13">
        <v>110</v>
      </c>
      <c r="F31" s="13"/>
      <c r="G31" s="13"/>
      <c r="H31" s="13">
        <v>8168</v>
      </c>
      <c r="I31" s="13">
        <v>20297.74</v>
      </c>
    </row>
    <row r="32" spans="1:9" ht="12.75">
      <c r="A32" s="15" t="s">
        <v>31</v>
      </c>
      <c r="B32" s="10">
        <v>2006</v>
      </c>
      <c r="C32" s="10">
        <v>2013</v>
      </c>
      <c r="D32" s="13">
        <v>935.25</v>
      </c>
      <c r="E32" s="13">
        <v>10</v>
      </c>
      <c r="F32" s="13"/>
      <c r="G32" s="13"/>
      <c r="H32" s="13"/>
      <c r="I32" s="13"/>
    </row>
    <row r="33" spans="1:9" ht="12.75">
      <c r="A33" s="15" t="s">
        <v>32</v>
      </c>
      <c r="B33" s="10">
        <v>2007</v>
      </c>
      <c r="C33" s="10">
        <v>2014</v>
      </c>
      <c r="D33" s="13">
        <v>74818.15</v>
      </c>
      <c r="E33" s="13">
        <v>31139.72</v>
      </c>
      <c r="F33" s="13">
        <v>6116.82</v>
      </c>
      <c r="G33" s="13"/>
      <c r="H33" s="13"/>
      <c r="I33" s="13"/>
    </row>
    <row r="34" spans="1:9" ht="12.75">
      <c r="A34" s="15" t="s">
        <v>33</v>
      </c>
      <c r="B34" s="10">
        <v>2007</v>
      </c>
      <c r="C34" s="10">
        <v>2015</v>
      </c>
      <c r="D34" s="13">
        <v>123336.76</v>
      </c>
      <c r="E34" s="13">
        <v>60963.48</v>
      </c>
      <c r="F34" s="13">
        <v>74180.48</v>
      </c>
      <c r="G34" s="13">
        <v>9141.04</v>
      </c>
      <c r="H34" s="13"/>
      <c r="I34" s="10"/>
    </row>
    <row r="35" spans="1:9" ht="12.75">
      <c r="A35" s="17" t="s">
        <v>34</v>
      </c>
      <c r="B35" s="10"/>
      <c r="C35" s="10"/>
      <c r="D35" s="12"/>
      <c r="E35" s="12">
        <f>SUM(E36:E36)</f>
        <v>38076.72</v>
      </c>
      <c r="F35" s="12"/>
      <c r="G35" s="12"/>
      <c r="H35" s="12"/>
      <c r="I35" s="12"/>
    </row>
    <row r="36" spans="1:9" ht="12.75">
      <c r="A36" s="15" t="s">
        <v>35</v>
      </c>
      <c r="B36" s="10">
        <v>2013</v>
      </c>
      <c r="C36" s="10">
        <v>2013</v>
      </c>
      <c r="D36" s="13"/>
      <c r="E36" s="13">
        <v>38076.72</v>
      </c>
      <c r="F36" s="13"/>
      <c r="G36" s="12"/>
      <c r="H36" s="12"/>
      <c r="I36" s="12"/>
    </row>
    <row r="37" spans="1:9" ht="12.75">
      <c r="A37" s="14" t="s">
        <v>14</v>
      </c>
      <c r="B37" s="10"/>
      <c r="C37" s="10"/>
      <c r="D37" s="12">
        <f>D38+D42</f>
        <v>3084.9399999999996</v>
      </c>
      <c r="E37" s="12">
        <f>E38+E42</f>
        <v>329.19</v>
      </c>
      <c r="F37" s="12">
        <f>F38+F42</f>
        <v>203.89</v>
      </c>
      <c r="G37" s="12">
        <f>G38+G42</f>
        <v>267.32</v>
      </c>
      <c r="H37" s="12"/>
      <c r="I37" s="18"/>
    </row>
    <row r="38" spans="1:9" ht="12.75">
      <c r="A38" s="17" t="s">
        <v>23</v>
      </c>
      <c r="B38" s="10"/>
      <c r="C38" s="10"/>
      <c r="D38" s="12">
        <f>SUM(D39:D41)</f>
        <v>2546.41</v>
      </c>
      <c r="E38" s="12">
        <f>SUM(E39:E41)</f>
        <v>63.68</v>
      </c>
      <c r="F38" s="12"/>
      <c r="G38" s="12"/>
      <c r="H38" s="12"/>
      <c r="I38" s="12"/>
    </row>
    <row r="39" spans="1:9" ht="12.75">
      <c r="A39" s="15" t="s">
        <v>36</v>
      </c>
      <c r="B39" s="10">
        <v>2006</v>
      </c>
      <c r="C39" s="10">
        <v>2013</v>
      </c>
      <c r="D39" s="13">
        <v>2546.41</v>
      </c>
      <c r="E39" s="10">
        <v>43.68</v>
      </c>
      <c r="F39" s="10"/>
      <c r="G39" s="13"/>
      <c r="H39" s="13"/>
      <c r="I39" s="13"/>
    </row>
    <row r="40" spans="1:9" ht="12.75">
      <c r="A40" s="15" t="s">
        <v>37</v>
      </c>
      <c r="B40" s="10">
        <v>2013</v>
      </c>
      <c r="C40" s="10">
        <v>2013</v>
      </c>
      <c r="D40" s="13"/>
      <c r="E40" s="13">
        <v>10</v>
      </c>
      <c r="F40" s="13"/>
      <c r="G40" s="10"/>
      <c r="H40" s="10"/>
      <c r="I40" s="10"/>
    </row>
    <row r="41" spans="1:9" ht="12.75">
      <c r="A41" s="15" t="s">
        <v>38</v>
      </c>
      <c r="B41" s="10">
        <v>2013</v>
      </c>
      <c r="C41" s="10">
        <v>2013</v>
      </c>
      <c r="D41" s="13"/>
      <c r="E41" s="13">
        <v>10</v>
      </c>
      <c r="F41" s="13"/>
      <c r="G41" s="10"/>
      <c r="H41" s="10"/>
      <c r="I41" s="10"/>
    </row>
    <row r="42" spans="1:9" ht="12.75">
      <c r="A42" s="17" t="s">
        <v>34</v>
      </c>
      <c r="B42" s="10"/>
      <c r="C42" s="10"/>
      <c r="D42" s="12">
        <f>SUM(D43:D44)</f>
        <v>538.53</v>
      </c>
      <c r="E42" s="12">
        <f>SUM(E43:E44)</f>
        <v>265.51</v>
      </c>
      <c r="F42" s="12">
        <f>SUM(F43:F44)</f>
        <v>203.89</v>
      </c>
      <c r="G42" s="12">
        <f>SUM(G43:G44)</f>
        <v>267.32</v>
      </c>
      <c r="H42" s="12"/>
      <c r="I42" s="12"/>
    </row>
    <row r="43" spans="1:9" ht="12.75">
      <c r="A43" s="15" t="s">
        <v>35</v>
      </c>
      <c r="B43" s="10">
        <v>2013</v>
      </c>
      <c r="C43" s="10">
        <v>2013</v>
      </c>
      <c r="D43" s="13"/>
      <c r="E43" s="13">
        <v>165.51</v>
      </c>
      <c r="F43" s="13"/>
      <c r="G43" s="12"/>
      <c r="H43" s="12"/>
      <c r="I43" s="12"/>
    </row>
    <row r="44" spans="1:9" ht="12.75">
      <c r="A44" s="15" t="s">
        <v>39</v>
      </c>
      <c r="B44" s="10">
        <v>2013</v>
      </c>
      <c r="C44" s="10">
        <v>2015</v>
      </c>
      <c r="D44" s="13">
        <v>538.53</v>
      </c>
      <c r="E44" s="13">
        <v>100</v>
      </c>
      <c r="F44" s="13">
        <v>203.89</v>
      </c>
      <c r="G44" s="13">
        <v>267.32</v>
      </c>
      <c r="H44" s="13"/>
      <c r="I44" s="10"/>
    </row>
    <row r="45" spans="1:9" s="19" customFormat="1" ht="12.75">
      <c r="A45" s="14" t="s">
        <v>40</v>
      </c>
      <c r="B45" s="11"/>
      <c r="C45" s="11"/>
      <c r="D45" s="12">
        <f>D46+D49</f>
        <v>91818.66</v>
      </c>
      <c r="E45" s="12">
        <f>E46+E49</f>
        <v>19448.35</v>
      </c>
      <c r="F45" s="12">
        <f>F46+F49</f>
        <v>13582.08</v>
      </c>
      <c r="G45" s="12">
        <f>G46+G49</f>
        <v>20141.219999999998</v>
      </c>
      <c r="H45" s="12">
        <f>H46+H49</f>
        <v>19884.3</v>
      </c>
      <c r="I45" s="12">
        <f>I46+I49</f>
        <v>13074.67</v>
      </c>
    </row>
    <row r="46" spans="1:9" ht="12.75">
      <c r="A46" s="17" t="s">
        <v>23</v>
      </c>
      <c r="B46" s="10"/>
      <c r="C46" s="10"/>
      <c r="D46" s="12">
        <f>SUM(D47:D48)</f>
        <v>91818.66</v>
      </c>
      <c r="E46" s="12">
        <f>SUM(E47:E48)</f>
        <v>12793.23</v>
      </c>
      <c r="F46" s="12">
        <f>SUM(F47:F48)</f>
        <v>13582.08</v>
      </c>
      <c r="G46" s="12">
        <f>SUM(G47:G48)</f>
        <v>20141.219999999998</v>
      </c>
      <c r="H46" s="12">
        <f>SUM(H47:H48)</f>
        <v>19884.3</v>
      </c>
      <c r="I46" s="12">
        <f>SUM(I47:I48)</f>
        <v>13074.67</v>
      </c>
    </row>
    <row r="47" spans="1:9" ht="12.75">
      <c r="A47" s="15" t="s">
        <v>41</v>
      </c>
      <c r="B47" s="10">
        <v>2013</v>
      </c>
      <c r="C47" s="10">
        <v>2017</v>
      </c>
      <c r="D47" s="13">
        <v>80835.08</v>
      </c>
      <c r="E47" s="13">
        <v>11558.48</v>
      </c>
      <c r="F47" s="13">
        <v>11544.77</v>
      </c>
      <c r="G47" s="13">
        <v>17120.03</v>
      </c>
      <c r="H47" s="13">
        <v>16901.66</v>
      </c>
      <c r="I47" s="13">
        <v>11113.47</v>
      </c>
    </row>
    <row r="48" spans="1:9" ht="12.75">
      <c r="A48" s="15" t="s">
        <v>42</v>
      </c>
      <c r="B48" s="10">
        <v>2013</v>
      </c>
      <c r="C48" s="10">
        <v>2017</v>
      </c>
      <c r="D48" s="13">
        <v>10983.58</v>
      </c>
      <c r="E48" s="13">
        <v>1234.75</v>
      </c>
      <c r="F48" s="13">
        <v>2037.31</v>
      </c>
      <c r="G48" s="13">
        <v>3021.19</v>
      </c>
      <c r="H48" s="13">
        <v>2982.64</v>
      </c>
      <c r="I48" s="13">
        <v>1961.2</v>
      </c>
    </row>
    <row r="49" spans="1:9" ht="12.75">
      <c r="A49" s="17" t="s">
        <v>34</v>
      </c>
      <c r="B49" s="10"/>
      <c r="C49" s="10"/>
      <c r="D49" s="12"/>
      <c r="E49" s="12">
        <f>SUM(E50)</f>
        <v>6655.12</v>
      </c>
      <c r="F49" s="12"/>
      <c r="G49" s="12"/>
      <c r="H49" s="12"/>
      <c r="I49" s="12"/>
    </row>
    <row r="50" spans="1:9" ht="12.75">
      <c r="A50" s="15" t="s">
        <v>35</v>
      </c>
      <c r="B50" s="10">
        <v>2013</v>
      </c>
      <c r="C50" s="10">
        <v>2013</v>
      </c>
      <c r="D50" s="13"/>
      <c r="E50" s="13">
        <v>6655.12</v>
      </c>
      <c r="F50" s="13"/>
      <c r="G50" s="12"/>
      <c r="H50" s="12"/>
      <c r="I50" s="12"/>
    </row>
    <row r="51" spans="1:9" ht="12.75">
      <c r="A51" s="10"/>
      <c r="B51" s="10"/>
      <c r="C51" s="10"/>
      <c r="D51" s="12"/>
      <c r="E51" s="12"/>
      <c r="F51" s="12"/>
      <c r="G51" s="12"/>
      <c r="H51" s="12"/>
      <c r="I51" s="12"/>
    </row>
    <row r="52" spans="1:9" ht="12.75">
      <c r="A52" s="11" t="s">
        <v>43</v>
      </c>
      <c r="B52" s="10"/>
      <c r="C52" s="10"/>
      <c r="D52" s="12">
        <f aca="true" t="shared" si="2" ref="D52:I52">D53+D61</f>
        <v>308782.61</v>
      </c>
      <c r="E52" s="12">
        <f t="shared" si="2"/>
        <v>1123.16</v>
      </c>
      <c r="F52" s="12">
        <f t="shared" si="2"/>
        <v>2813.6200000000003</v>
      </c>
      <c r="G52" s="12">
        <f t="shared" si="2"/>
        <v>4125.9</v>
      </c>
      <c r="H52" s="12">
        <f t="shared" si="2"/>
        <v>1663.42</v>
      </c>
      <c r="I52" s="12">
        <f t="shared" si="2"/>
        <v>2561.19</v>
      </c>
    </row>
    <row r="53" spans="1:9" ht="12.75">
      <c r="A53" s="14" t="s">
        <v>44</v>
      </c>
      <c r="B53" s="11"/>
      <c r="C53" s="11"/>
      <c r="D53" s="12">
        <f aca="true" t="shared" si="3" ref="D53:I53">D54+D58</f>
        <v>190429.51</v>
      </c>
      <c r="E53" s="12">
        <f t="shared" si="3"/>
        <v>1123.16</v>
      </c>
      <c r="F53" s="12">
        <f t="shared" si="3"/>
        <v>2813.6200000000003</v>
      </c>
      <c r="G53" s="12">
        <f t="shared" si="3"/>
        <v>4125.9</v>
      </c>
      <c r="H53" s="12">
        <f t="shared" si="3"/>
        <v>1663.42</v>
      </c>
      <c r="I53" s="12">
        <f t="shared" si="3"/>
        <v>2561.19</v>
      </c>
    </row>
    <row r="54" spans="1:9" ht="12.75">
      <c r="A54" s="17" t="s">
        <v>23</v>
      </c>
      <c r="B54" s="10"/>
      <c r="C54" s="10"/>
      <c r="D54" s="12">
        <f>SUM(D55:D57)</f>
        <v>179282.35</v>
      </c>
      <c r="E54" s="12">
        <f>SUM(E55:E57)</f>
        <v>699.87</v>
      </c>
      <c r="F54" s="12">
        <f>SUM(F55:F57)</f>
        <v>476.88</v>
      </c>
      <c r="G54" s="12">
        <f>SUM(G55:G57)</f>
        <v>150</v>
      </c>
      <c r="H54" s="12"/>
      <c r="I54" s="12"/>
    </row>
    <row r="55" spans="1:9" ht="12.75">
      <c r="A55" s="15" t="s">
        <v>45</v>
      </c>
      <c r="B55" s="10">
        <v>2012</v>
      </c>
      <c r="C55" s="10">
        <v>2014</v>
      </c>
      <c r="D55" s="13">
        <v>7927.15</v>
      </c>
      <c r="E55" s="13">
        <v>200</v>
      </c>
      <c r="F55" s="13">
        <v>311.45</v>
      </c>
      <c r="G55" s="12"/>
      <c r="H55" s="12"/>
      <c r="I55" s="12"/>
    </row>
    <row r="56" spans="1:9" ht="12.75">
      <c r="A56" s="15" t="s">
        <v>46</v>
      </c>
      <c r="B56" s="10">
        <v>2012</v>
      </c>
      <c r="C56" s="10">
        <v>2015</v>
      </c>
      <c r="D56" s="13">
        <v>170594.1</v>
      </c>
      <c r="E56" s="13">
        <v>479.87</v>
      </c>
      <c r="F56" s="13">
        <v>165.43</v>
      </c>
      <c r="G56" s="13">
        <v>150</v>
      </c>
      <c r="H56" s="12"/>
      <c r="I56" s="12"/>
    </row>
    <row r="57" spans="1:9" ht="12.75">
      <c r="A57" s="15" t="s">
        <v>47</v>
      </c>
      <c r="B57" s="10">
        <v>2012</v>
      </c>
      <c r="C57" s="10">
        <v>2013</v>
      </c>
      <c r="D57" s="13">
        <v>761.1</v>
      </c>
      <c r="E57" s="13">
        <v>20</v>
      </c>
      <c r="F57" s="13"/>
      <c r="G57" s="12"/>
      <c r="H57" s="12"/>
      <c r="I57" s="12"/>
    </row>
    <row r="58" spans="1:9" s="19" customFormat="1" ht="12.75">
      <c r="A58" s="17" t="s">
        <v>34</v>
      </c>
      <c r="B58" s="10"/>
      <c r="C58" s="10"/>
      <c r="D58" s="12">
        <f>SUM(D59:D60)</f>
        <v>11147.16</v>
      </c>
      <c r="E58" s="12">
        <f>SUM(E59:E60)</f>
        <v>423.29</v>
      </c>
      <c r="F58" s="12">
        <f>SUM(F59:F60)</f>
        <v>2336.7400000000002</v>
      </c>
      <c r="G58" s="12">
        <f>SUM(G59:G60)</f>
        <v>3975.9</v>
      </c>
      <c r="H58" s="12">
        <f>SUM(H59:H60)</f>
        <v>1663.42</v>
      </c>
      <c r="I58" s="12">
        <f>SUM(I59:I60)</f>
        <v>2561.19</v>
      </c>
    </row>
    <row r="59" spans="1:9" ht="12.75">
      <c r="A59" s="15" t="s">
        <v>48</v>
      </c>
      <c r="B59" s="10">
        <v>2012</v>
      </c>
      <c r="C59" s="10">
        <v>2017</v>
      </c>
      <c r="D59" s="13">
        <v>11071.34</v>
      </c>
      <c r="E59" s="13">
        <v>423.29</v>
      </c>
      <c r="F59" s="13">
        <v>2323.23</v>
      </c>
      <c r="G59" s="13">
        <v>3959.58</v>
      </c>
      <c r="H59" s="13">
        <v>1663.42</v>
      </c>
      <c r="I59" s="13">
        <v>2561.19</v>
      </c>
    </row>
    <row r="60" spans="1:9" ht="12.75">
      <c r="A60" s="15" t="s">
        <v>49</v>
      </c>
      <c r="B60" s="10">
        <v>2012</v>
      </c>
      <c r="C60" s="10">
        <v>2015</v>
      </c>
      <c r="D60" s="13">
        <v>75.82</v>
      </c>
      <c r="E60" s="13"/>
      <c r="F60" s="13">
        <v>13.51</v>
      </c>
      <c r="G60" s="13">
        <v>16.32</v>
      </c>
      <c r="H60" s="12"/>
      <c r="I60" s="12"/>
    </row>
    <row r="61" spans="1:9" s="19" customFormat="1" ht="12.75">
      <c r="A61" s="14" t="s">
        <v>14</v>
      </c>
      <c r="B61" s="10"/>
      <c r="C61" s="10"/>
      <c r="D61" s="12">
        <f>D62</f>
        <v>118353.1</v>
      </c>
      <c r="E61" s="12"/>
      <c r="F61" s="12"/>
      <c r="G61" s="12"/>
      <c r="H61" s="12"/>
      <c r="I61" s="12"/>
    </row>
    <row r="62" spans="1:9" s="19" customFormat="1" ht="12.75">
      <c r="A62" s="20" t="s">
        <v>50</v>
      </c>
      <c r="B62" s="10">
        <v>2011</v>
      </c>
      <c r="C62" s="10">
        <v>2017</v>
      </c>
      <c r="D62" s="13">
        <v>118353.1</v>
      </c>
      <c r="E62" s="13"/>
      <c r="F62" s="12"/>
      <c r="G62" s="12"/>
      <c r="H62" s="12"/>
      <c r="I62" s="12"/>
    </row>
    <row r="63" spans="1:9" ht="12.75">
      <c r="A63" s="21"/>
      <c r="B63" s="21"/>
      <c r="C63" s="21"/>
      <c r="D63" s="21"/>
      <c r="E63" s="21"/>
      <c r="F63" s="21"/>
      <c r="G63" s="21"/>
      <c r="H63" s="21"/>
      <c r="I63" s="21"/>
    </row>
    <row r="64" spans="1:9" ht="12.7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2.75">
      <c r="A65" s="10" t="s">
        <v>51</v>
      </c>
      <c r="B65" s="10"/>
      <c r="C65" s="10"/>
      <c r="D65" s="10"/>
      <c r="E65" s="10"/>
      <c r="F65" s="10"/>
      <c r="G65" s="10"/>
      <c r="H65" s="10"/>
      <c r="I65" s="10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</sheetData>
  <sheetProtection/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scale="56" r:id="rId1"/>
  <headerFooter alignWithMargins="0">
    <oddHeader>&amp;RANUARIO DE LA CONSTRUCCIÓN ASTURIAS 2013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Movimientos migratorios en Asturias 2012</dc:title>
  <dc:subject>4. Emigraciones</dc:subject>
  <dc:creator>sadei</dc:creator>
  <cp:keywords/>
  <dc:description>Parte Segunda: Estadísticas de 2012</dc:description>
  <cp:lastModifiedBy>POL-PC</cp:lastModifiedBy>
  <cp:lastPrinted>2009-09-24T10:47:59Z</cp:lastPrinted>
  <dcterms:created xsi:type="dcterms:W3CDTF">2000-08-09T12:17:04Z</dcterms:created>
  <dcterms:modified xsi:type="dcterms:W3CDTF">2014-10-27T15:11:22Z</dcterms:modified>
  <cp:category/>
  <cp:version/>
  <cp:contentType/>
  <cp:contentStatus/>
</cp:coreProperties>
</file>