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sadei\Administraciones publicas\PCAxis\Definitivos\"/>
    </mc:Choice>
  </mc:AlternateContent>
  <xr:revisionPtr revIDLastSave="0" documentId="13_ncr:1_{9C7F3FFE-E6B0-4EB6-B354-8B11B2C70E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1" l="1"/>
  <c r="X15" i="1"/>
  <c r="X14" i="1" s="1"/>
  <c r="X31" i="1"/>
  <c r="X33" i="1"/>
  <c r="W15" i="1"/>
  <c r="W20" i="1"/>
  <c r="W31" i="1"/>
  <c r="W33" i="1"/>
  <c r="X13" i="1" l="1"/>
  <c r="X12" i="1" s="1"/>
  <c r="X10" i="1"/>
  <c r="W13" i="1"/>
  <c r="W10" i="1"/>
  <c r="W14" i="1"/>
  <c r="V15" i="1"/>
  <c r="V14" i="1" s="1"/>
  <c r="V20" i="1"/>
  <c r="V31" i="1"/>
  <c r="V33" i="1"/>
  <c r="U31" i="1"/>
  <c r="W12" i="1" l="1"/>
  <c r="V13" i="1"/>
  <c r="V12" i="1" s="1"/>
  <c r="V10" i="1"/>
  <c r="U15" i="1"/>
  <c r="U20" i="1"/>
  <c r="U33" i="1"/>
  <c r="T15" i="1"/>
  <c r="T14" i="1" s="1"/>
  <c r="T20" i="1"/>
  <c r="T33" i="1"/>
  <c r="S33" i="1"/>
  <c r="S20" i="1"/>
  <c r="S15" i="1"/>
  <c r="S14" i="1" s="1"/>
  <c r="S13" i="1" l="1"/>
  <c r="S12" i="1" s="1"/>
  <c r="T10" i="1"/>
  <c r="U14" i="1"/>
  <c r="U10" i="1"/>
  <c r="U13" i="1"/>
  <c r="S10" i="1"/>
  <c r="T13" i="1"/>
  <c r="T12" i="1" s="1"/>
  <c r="U12" i="1" l="1"/>
</calcChain>
</file>

<file path=xl/sharedStrings.xml><?xml version="1.0" encoding="utf-8"?>
<sst xmlns="http://schemas.openxmlformats.org/spreadsheetml/2006/main" count="64" uniqueCount="34">
  <si>
    <t>sadei</t>
  </si>
  <si>
    <t>Evolución de la recaudación íntegra de la Tesorería General de la Seguridad Social</t>
  </si>
  <si>
    <t>Dirección Provincial de Asturias</t>
  </si>
  <si>
    <t>Tesorería General de la Seguridad Social</t>
  </si>
  <si>
    <t>Régimen General</t>
  </si>
  <si>
    <t>Régimen Especial de Autónomos</t>
  </si>
  <si>
    <t>Régimen Especial Agrario</t>
  </si>
  <si>
    <t>Régimen Especial de Trabajadores del Mar</t>
  </si>
  <si>
    <t>Régimen Especial de Minería del Carbón</t>
  </si>
  <si>
    <t>Régimen Especial de Empleados del Hogar</t>
  </si>
  <si>
    <t>Mutuas de AT y EP</t>
  </si>
  <si>
    <t>Desempleo</t>
  </si>
  <si>
    <t>Fondo de Garantía Salarial (FOGASA)</t>
  </si>
  <si>
    <t>Formación Profesional</t>
  </si>
  <si>
    <t>ITC comunes: Incapacidad temporal por contingencias comunes</t>
  </si>
  <si>
    <t>AT: Accidentes de trabajo</t>
  </si>
  <si>
    <t>EP: Enfermedades profesionales</t>
  </si>
  <si>
    <t>Cese de actividad</t>
  </si>
  <si>
    <t>-</t>
  </si>
  <si>
    <t>TOTAL GENERAL (1+4)</t>
  </si>
  <si>
    <t>1. Sistema de Seguridad Social (2+3)</t>
  </si>
  <si>
    <t>Tesorería General de la Seguridad Social sin AT</t>
  </si>
  <si>
    <t>Accidentes de trabajo y enfermedades profesionales</t>
  </si>
  <si>
    <t>ITC comunes Mutuas de AT y EP</t>
  </si>
  <si>
    <t>2. Tesorería General de la Seguridad Social</t>
  </si>
  <si>
    <t>Cuotas AT/EP a la Seguridad Social</t>
  </si>
  <si>
    <t>4. Otras cotizaciones</t>
  </si>
  <si>
    <r>
      <rPr>
        <vertAlign val="superscript"/>
        <sz val="9"/>
        <rFont val="Verdana"/>
        <family val="2"/>
      </rPr>
      <t>(1)</t>
    </r>
    <r>
      <rPr>
        <sz val="9"/>
        <rFont val="Verdana"/>
        <family val="2"/>
      </rPr>
      <t xml:space="preserve"> Los años intermedios están ocultos. Para visualizarlos utilice la opción "Mostrar columnas".</t>
    </r>
  </si>
  <si>
    <t>Unidad: miles de euros</t>
  </si>
  <si>
    <t>Fuente: Tesorería General de la Seguridad Social.</t>
  </si>
  <si>
    <t>Desempleados y autónomos cese de actividad</t>
  </si>
  <si>
    <t>3. Mutuas de AT y EP cuotas AT/EP, ITC comunes y cese de actividad</t>
  </si>
  <si>
    <t>Mecanismo de equidad intergeneracional</t>
  </si>
  <si>
    <r>
      <t>Período 2001-2023</t>
    </r>
    <r>
      <rPr>
        <b/>
        <vertAlign val="superscript"/>
        <sz val="12"/>
        <rFont val="Verdana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</si>
</sst>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name val="Comic Sans MS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6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vertAlign val="superscript"/>
      <sz val="9"/>
      <name val="Verdana"/>
      <family val="2"/>
    </font>
    <font>
      <b/>
      <vertAlign val="superscript"/>
      <sz val="12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1" xfId="0" applyFont="1" applyBorder="1"/>
    <xf numFmtId="0" fontId="6" fillId="0" borderId="0" xfId="0" applyFont="1"/>
    <xf numFmtId="3" fontId="6" fillId="0" borderId="0" xfId="0" applyNumberFormat="1" applyFont="1"/>
    <xf numFmtId="0" fontId="7" fillId="0" borderId="2" xfId="0" applyFont="1" applyBorder="1" applyAlignment="1">
      <alignment horizontal="center"/>
    </xf>
    <xf numFmtId="3" fontId="7" fillId="0" borderId="0" xfId="0" applyNumberFormat="1" applyFont="1"/>
    <xf numFmtId="3" fontId="7" fillId="0" borderId="1" xfId="0" applyNumberFormat="1" applyFont="1" applyBorder="1"/>
    <xf numFmtId="0" fontId="7" fillId="0" borderId="0" xfId="0" applyFont="1"/>
    <xf numFmtId="0" fontId="7" fillId="0" borderId="2" xfId="0" applyFont="1" applyBorder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3" fontId="7" fillId="0" borderId="0" xfId="0" applyNumberFormat="1" applyFont="1" applyAlignment="1">
      <alignment horizontal="right"/>
    </xf>
    <xf numFmtId="0" fontId="7" fillId="0" borderId="1" xfId="0" applyFont="1" applyBorder="1"/>
    <xf numFmtId="0" fontId="8" fillId="0" borderId="0" xfId="0" applyFont="1"/>
    <xf numFmtId="0" fontId="11" fillId="0" borderId="0" xfId="0" applyFont="1"/>
    <xf numFmtId="3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showGridLines="0" tabSelected="1" zoomScale="90" zoomScaleNormal="90" workbookViewId="0">
      <selection activeCell="A6" sqref="A6"/>
    </sheetView>
  </sheetViews>
  <sheetFormatPr baseColWidth="10" defaultRowHeight="12.75" x14ac:dyDescent="0.2"/>
  <cols>
    <col min="1" max="1" width="50.7109375" style="2" customWidth="1"/>
    <col min="2" max="2" width="13.7109375" style="2" customWidth="1"/>
    <col min="3" max="5" width="13.7109375" style="2" hidden="1" customWidth="1"/>
    <col min="6" max="6" width="13.7109375" style="2" customWidth="1"/>
    <col min="7" max="10" width="13.7109375" style="2" hidden="1" customWidth="1"/>
    <col min="11" max="11" width="13.7109375" style="2" customWidth="1"/>
    <col min="12" max="15" width="13.7109375" style="2" hidden="1" customWidth="1"/>
    <col min="16" max="16" width="13.7109375" style="2" customWidth="1"/>
    <col min="17" max="18" width="13.7109375" style="2" hidden="1" customWidth="1"/>
    <col min="19" max="20" width="0" style="2" hidden="1" customWidth="1"/>
    <col min="21" max="16384" width="11.42578125" style="2"/>
  </cols>
  <sheetData>
    <row r="1" spans="1:24" ht="20.25" customHeight="1" thickBot="1" x14ac:dyDescent="0.3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" customHeight="1" x14ac:dyDescent="0.2"/>
    <row r="3" spans="1:24" ht="18" customHeight="1" x14ac:dyDescent="0.25">
      <c r="A3" s="1" t="s">
        <v>1</v>
      </c>
    </row>
    <row r="4" spans="1:24" ht="18" customHeight="1" x14ac:dyDescent="0.2">
      <c r="A4" s="3" t="s">
        <v>33</v>
      </c>
    </row>
    <row r="5" spans="1:24" ht="18" customHeight="1" x14ac:dyDescent="0.2">
      <c r="A5" s="4" t="s">
        <v>2</v>
      </c>
      <c r="B5" s="4"/>
    </row>
    <row r="6" spans="1:24" ht="18" customHeight="1" x14ac:dyDescent="0.2">
      <c r="A6" s="19" t="s">
        <v>28</v>
      </c>
      <c r="B6" s="4"/>
    </row>
    <row r="7" spans="1:24" ht="12" customHeight="1" x14ac:dyDescent="0.2"/>
    <row r="8" spans="1:24" ht="12" customHeight="1" x14ac:dyDescent="0.2">
      <c r="A8" s="13"/>
      <c r="B8" s="9">
        <v>2001</v>
      </c>
      <c r="C8" s="9">
        <v>2002</v>
      </c>
      <c r="D8" s="9">
        <v>2003</v>
      </c>
      <c r="E8" s="9">
        <v>2004</v>
      </c>
      <c r="F8" s="9">
        <v>2005</v>
      </c>
      <c r="G8" s="9">
        <v>2006</v>
      </c>
      <c r="H8" s="9">
        <v>2007</v>
      </c>
      <c r="I8" s="9">
        <v>2008</v>
      </c>
      <c r="J8" s="9">
        <v>2009</v>
      </c>
      <c r="K8" s="9">
        <v>2010</v>
      </c>
      <c r="L8" s="9">
        <v>2011</v>
      </c>
      <c r="M8" s="9">
        <v>2012</v>
      </c>
      <c r="N8" s="9">
        <v>2013</v>
      </c>
      <c r="O8" s="9">
        <v>2014</v>
      </c>
      <c r="P8" s="9">
        <v>2015</v>
      </c>
      <c r="Q8" s="9">
        <v>2016</v>
      </c>
      <c r="R8" s="9">
        <v>2017</v>
      </c>
      <c r="S8" s="9">
        <v>2018</v>
      </c>
      <c r="T8" s="9">
        <v>2019</v>
      </c>
      <c r="U8" s="9">
        <v>2020</v>
      </c>
      <c r="V8" s="9">
        <v>2021</v>
      </c>
      <c r="W8" s="9">
        <v>2022</v>
      </c>
      <c r="X8" s="9">
        <v>2023</v>
      </c>
    </row>
    <row r="9" spans="1:24" x14ac:dyDescent="0.2">
      <c r="A9" s="12"/>
      <c r="B9" s="12"/>
      <c r="C9" s="12"/>
      <c r="D9" s="12"/>
      <c r="E9" s="12"/>
      <c r="F9" s="10"/>
      <c r="G9" s="10"/>
      <c r="H9" s="10"/>
      <c r="I9" s="10"/>
      <c r="J9" s="10"/>
      <c r="K9" s="10"/>
      <c r="L9" s="10"/>
      <c r="M9" s="10"/>
      <c r="N9" s="10"/>
    </row>
    <row r="10" spans="1:24" x14ac:dyDescent="0.2">
      <c r="A10" s="7" t="s">
        <v>19</v>
      </c>
      <c r="B10" s="8">
        <v>1992304.8573798276</v>
      </c>
      <c r="C10" s="8">
        <v>2046189.19</v>
      </c>
      <c r="D10" s="8">
        <v>2190036.04</v>
      </c>
      <c r="E10" s="8">
        <v>2296043.56</v>
      </c>
      <c r="F10" s="8">
        <v>2412518.62</v>
      </c>
      <c r="G10" s="8">
        <v>2580630.94</v>
      </c>
      <c r="H10" s="8">
        <v>2768661.71</v>
      </c>
      <c r="I10" s="8">
        <v>2941154.14</v>
      </c>
      <c r="J10" s="8">
        <v>2894465.76</v>
      </c>
      <c r="K10" s="8">
        <v>2877666.9</v>
      </c>
      <c r="L10" s="8">
        <v>2840033.2</v>
      </c>
      <c r="M10" s="8">
        <v>2718162.5</v>
      </c>
      <c r="N10" s="8">
        <v>2645128.81</v>
      </c>
      <c r="O10" s="8">
        <v>2616970.2400000002</v>
      </c>
      <c r="P10" s="8">
        <v>2611221.12</v>
      </c>
      <c r="Q10" s="8">
        <v>2645588.9299999992</v>
      </c>
      <c r="R10" s="8">
        <v>2730017.4000000004</v>
      </c>
      <c r="S10" s="8">
        <f>S20+S31+S33</f>
        <v>2807715.7600000002</v>
      </c>
      <c r="T10" s="8">
        <f>T20+T31+T33</f>
        <v>2955370.1900000004</v>
      </c>
      <c r="U10" s="8">
        <f>U20+U31+U33</f>
        <v>2824082.8699999996</v>
      </c>
      <c r="V10" s="8">
        <f>V20+V31+V33</f>
        <v>3086238.7600000002</v>
      </c>
      <c r="W10" s="8">
        <f>W20+W31+W33</f>
        <v>3202512.95</v>
      </c>
      <c r="X10" s="8">
        <f>X20+X31+X33</f>
        <v>3453464.84</v>
      </c>
    </row>
    <row r="11" spans="1:24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x14ac:dyDescent="0.2">
      <c r="A12" s="7" t="s">
        <v>20</v>
      </c>
      <c r="B12" s="8">
        <v>1656700.9123363746</v>
      </c>
      <c r="C12" s="8">
        <v>1698657.93</v>
      </c>
      <c r="D12" s="8">
        <v>1817762.65</v>
      </c>
      <c r="E12" s="8">
        <v>1908805.6300000004</v>
      </c>
      <c r="F12" s="8">
        <v>2005104.1200000003</v>
      </c>
      <c r="G12" s="8">
        <v>2145726.5799999996</v>
      </c>
      <c r="H12" s="8">
        <v>2314479.16</v>
      </c>
      <c r="I12" s="8">
        <v>2460477.21</v>
      </c>
      <c r="J12" s="8">
        <v>2440867.0099999998</v>
      </c>
      <c r="K12" s="8">
        <v>2427541.56</v>
      </c>
      <c r="L12" s="8">
        <v>2396840.16</v>
      </c>
      <c r="M12" s="8">
        <v>2302477.6999999997</v>
      </c>
      <c r="N12" s="8">
        <v>2249209.73</v>
      </c>
      <c r="O12" s="8">
        <v>2217591.7700000005</v>
      </c>
      <c r="P12" s="8">
        <v>2202129.5800000005</v>
      </c>
      <c r="Q12" s="8">
        <v>2223987.2999999998</v>
      </c>
      <c r="R12" s="8">
        <v>2290570.7600000002</v>
      </c>
      <c r="S12" s="8">
        <f>S13+S14+S17+S18</f>
        <v>2353617.8200000003</v>
      </c>
      <c r="T12" s="8">
        <f>T13+T14+T17+T18</f>
        <v>2475288.4</v>
      </c>
      <c r="U12" s="8">
        <f>U13+U14+U17+U18</f>
        <v>2367655.7599999998</v>
      </c>
      <c r="V12" s="8">
        <f>V13+V14+V17+V18</f>
        <v>2594806.9299999997</v>
      </c>
      <c r="W12" s="8">
        <f>W13+W14+W17+W18</f>
        <v>2680503.92</v>
      </c>
      <c r="X12" s="8">
        <f>X13+X14+X17+X18</f>
        <v>2892393.8099999996</v>
      </c>
    </row>
    <row r="13" spans="1:24" x14ac:dyDescent="0.2">
      <c r="A13" s="14" t="s">
        <v>21</v>
      </c>
      <c r="B13" s="10">
        <v>1497777.5113290783</v>
      </c>
      <c r="C13" s="10">
        <v>1526871.16</v>
      </c>
      <c r="D13" s="10">
        <v>1636594.06</v>
      </c>
      <c r="E13" s="10">
        <v>1717573.4000000001</v>
      </c>
      <c r="F13" s="10">
        <v>1801207.1000000003</v>
      </c>
      <c r="G13" s="10">
        <v>1922145.43</v>
      </c>
      <c r="H13" s="10">
        <v>2067899.2500000002</v>
      </c>
      <c r="I13" s="10">
        <v>2201840.9500000002</v>
      </c>
      <c r="J13" s="10">
        <v>2197111.46</v>
      </c>
      <c r="K13" s="10">
        <v>2189254.77</v>
      </c>
      <c r="L13" s="10">
        <v>2165369.0099999998</v>
      </c>
      <c r="M13" s="10">
        <v>2090513.1799999997</v>
      </c>
      <c r="N13" s="10">
        <v>2046459.3800000001</v>
      </c>
      <c r="O13" s="10">
        <v>2009401.03</v>
      </c>
      <c r="P13" s="10">
        <v>1987975.3700000003</v>
      </c>
      <c r="Q13" s="10">
        <v>2000147.1199999996</v>
      </c>
      <c r="R13" s="10">
        <v>2058675.6300000001</v>
      </c>
      <c r="S13" s="10">
        <f>S20-S15</f>
        <v>2109848.83</v>
      </c>
      <c r="T13" s="10">
        <f>T20-T15</f>
        <v>2210539.96</v>
      </c>
      <c r="U13" s="10">
        <f>U20-U15</f>
        <v>2117981.6499999994</v>
      </c>
      <c r="V13" s="10">
        <f>V20-V15</f>
        <v>2316233.92</v>
      </c>
      <c r="W13" s="10">
        <f>W20-W15</f>
        <v>2373836.27</v>
      </c>
      <c r="X13" s="10">
        <f>X20-X15</f>
        <v>2562755.6799999997</v>
      </c>
    </row>
    <row r="14" spans="1:24" x14ac:dyDescent="0.2">
      <c r="A14" s="14" t="s">
        <v>22</v>
      </c>
      <c r="B14" s="10">
        <v>134448.79977882755</v>
      </c>
      <c r="C14" s="10">
        <v>144561.73000000001</v>
      </c>
      <c r="D14" s="10">
        <v>150872.43</v>
      </c>
      <c r="E14" s="10">
        <v>154976.87000000002</v>
      </c>
      <c r="F14" s="10">
        <v>164316.01</v>
      </c>
      <c r="G14" s="10">
        <v>178508.31</v>
      </c>
      <c r="H14" s="10">
        <v>194514.37</v>
      </c>
      <c r="I14" s="10">
        <v>196255.4</v>
      </c>
      <c r="J14" s="10">
        <v>178141.78</v>
      </c>
      <c r="K14" s="10">
        <v>168677.63</v>
      </c>
      <c r="L14" s="10">
        <v>163206.21</v>
      </c>
      <c r="M14" s="10">
        <v>148891.18</v>
      </c>
      <c r="N14" s="10">
        <v>139592.69999999998</v>
      </c>
      <c r="O14" s="10">
        <v>140929.85999999999</v>
      </c>
      <c r="P14" s="10">
        <v>143343.53</v>
      </c>
      <c r="Q14" s="10">
        <v>149317.21</v>
      </c>
      <c r="R14" s="10">
        <v>153321.46</v>
      </c>
      <c r="S14" s="10">
        <f>S15+S16</f>
        <v>157906.16</v>
      </c>
      <c r="T14" s="10">
        <f>T15+T16</f>
        <v>179798.52</v>
      </c>
      <c r="U14" s="10">
        <f>U15+U16</f>
        <v>171227.62</v>
      </c>
      <c r="V14" s="10">
        <f>V15+V16</f>
        <v>187978.06000000003</v>
      </c>
      <c r="W14" s="10">
        <f>W15+W16</f>
        <v>199255.13</v>
      </c>
      <c r="X14" s="10">
        <f>X15+X16</f>
        <v>212539.86000000002</v>
      </c>
    </row>
    <row r="15" spans="1:24" x14ac:dyDescent="0.2">
      <c r="A15" s="15" t="s">
        <v>3</v>
      </c>
      <c r="B15" s="10">
        <v>23216.003750315533</v>
      </c>
      <c r="C15" s="10">
        <v>21984.32</v>
      </c>
      <c r="D15" s="10">
        <v>17566.38</v>
      </c>
      <c r="E15" s="10">
        <v>15599.67</v>
      </c>
      <c r="F15" s="10">
        <v>14982.11</v>
      </c>
      <c r="G15" s="10">
        <v>13861.52</v>
      </c>
      <c r="H15" s="10">
        <v>16771.91</v>
      </c>
      <c r="I15" s="10">
        <v>11650.52</v>
      </c>
      <c r="J15" s="10">
        <v>9635.5300000000007</v>
      </c>
      <c r="K15" s="10">
        <v>9318.5</v>
      </c>
      <c r="L15" s="10">
        <v>8997.4500000000007</v>
      </c>
      <c r="M15" s="10">
        <v>8277.56</v>
      </c>
      <c r="N15" s="10">
        <v>8271.99</v>
      </c>
      <c r="O15" s="10">
        <v>8074.08</v>
      </c>
      <c r="P15" s="10">
        <v>7457.66</v>
      </c>
      <c r="Q15" s="10">
        <v>7226.16</v>
      </c>
      <c r="R15" s="10">
        <v>7333.03</v>
      </c>
      <c r="S15" s="10">
        <f>S28</f>
        <v>7077.14</v>
      </c>
      <c r="T15" s="10">
        <f>T28</f>
        <v>6753.93</v>
      </c>
      <c r="U15" s="10">
        <f>U28</f>
        <v>5251.99</v>
      </c>
      <c r="V15" s="10">
        <f>V28</f>
        <v>5058.8900000000003</v>
      </c>
      <c r="W15" s="10">
        <f>W28</f>
        <v>5260.72</v>
      </c>
      <c r="X15" s="10">
        <f>X28</f>
        <v>4385.04</v>
      </c>
    </row>
    <row r="16" spans="1:24" x14ac:dyDescent="0.2">
      <c r="A16" s="15" t="s">
        <v>10</v>
      </c>
      <c r="B16" s="10">
        <v>111232.79602851202</v>
      </c>
      <c r="C16" s="10">
        <v>122577.41</v>
      </c>
      <c r="D16" s="10">
        <v>133306.04999999999</v>
      </c>
      <c r="E16" s="10">
        <v>139377.20000000001</v>
      </c>
      <c r="F16" s="10">
        <v>149333.9</v>
      </c>
      <c r="G16" s="10">
        <v>164646.79</v>
      </c>
      <c r="H16" s="10">
        <v>177742.46</v>
      </c>
      <c r="I16" s="10">
        <v>184604.88</v>
      </c>
      <c r="J16" s="10">
        <v>168506.25</v>
      </c>
      <c r="K16" s="10">
        <v>159359.13</v>
      </c>
      <c r="L16" s="10">
        <v>154208.76</v>
      </c>
      <c r="M16" s="10">
        <v>140613.62</v>
      </c>
      <c r="N16" s="10">
        <v>131320.71</v>
      </c>
      <c r="O16" s="10">
        <v>132855.78</v>
      </c>
      <c r="P16" s="10">
        <v>135885.87</v>
      </c>
      <c r="Q16" s="10">
        <v>142091.04999999999</v>
      </c>
      <c r="R16" s="10">
        <v>145988.43</v>
      </c>
      <c r="S16" s="10">
        <v>150829.01999999999</v>
      </c>
      <c r="T16" s="10">
        <v>173044.59</v>
      </c>
      <c r="U16" s="10">
        <v>165975.63</v>
      </c>
      <c r="V16" s="10">
        <v>182919.17</v>
      </c>
      <c r="W16" s="10">
        <v>193994.41</v>
      </c>
      <c r="X16" s="10">
        <v>208154.82</v>
      </c>
    </row>
    <row r="17" spans="1:24" x14ac:dyDescent="0.2">
      <c r="A17" s="14" t="s">
        <v>23</v>
      </c>
      <c r="B17" s="10">
        <v>24474.601228468742</v>
      </c>
      <c r="C17" s="10">
        <v>27225.040000000001</v>
      </c>
      <c r="D17" s="10">
        <v>30296.16</v>
      </c>
      <c r="E17" s="10">
        <v>36255.360000000001</v>
      </c>
      <c r="F17" s="10">
        <v>39581.01</v>
      </c>
      <c r="G17" s="10">
        <v>45072.84</v>
      </c>
      <c r="H17" s="10">
        <v>52065.54</v>
      </c>
      <c r="I17" s="10">
        <v>62380.86</v>
      </c>
      <c r="J17" s="10">
        <v>65613.77</v>
      </c>
      <c r="K17" s="10">
        <v>69275.399999999994</v>
      </c>
      <c r="L17" s="10">
        <v>65765.37</v>
      </c>
      <c r="M17" s="10">
        <v>59613.08</v>
      </c>
      <c r="N17" s="10">
        <v>59644.14</v>
      </c>
      <c r="O17" s="10">
        <v>63611.72</v>
      </c>
      <c r="P17" s="10">
        <v>67280</v>
      </c>
      <c r="Q17" s="10">
        <v>71185.39</v>
      </c>
      <c r="R17" s="10">
        <v>75418.42</v>
      </c>
      <c r="S17" s="10">
        <v>82876.75</v>
      </c>
      <c r="T17" s="10">
        <v>77568.62</v>
      </c>
      <c r="U17" s="10">
        <v>72643.97</v>
      </c>
      <c r="V17" s="10">
        <v>79950.09</v>
      </c>
      <c r="W17" s="10">
        <v>97599.92</v>
      </c>
      <c r="X17" s="10">
        <v>107775.77</v>
      </c>
    </row>
    <row r="18" spans="1:24" x14ac:dyDescent="0.2">
      <c r="A18" s="14" t="s">
        <v>17</v>
      </c>
      <c r="B18" s="16" t="s">
        <v>18</v>
      </c>
      <c r="C18" s="16" t="s">
        <v>18</v>
      </c>
      <c r="D18" s="16" t="s">
        <v>18</v>
      </c>
      <c r="E18" s="16" t="s">
        <v>18</v>
      </c>
      <c r="F18" s="16" t="s">
        <v>18</v>
      </c>
      <c r="G18" s="16" t="s">
        <v>18</v>
      </c>
      <c r="H18" s="16" t="s">
        <v>18</v>
      </c>
      <c r="I18" s="16" t="s">
        <v>18</v>
      </c>
      <c r="J18" s="16" t="s">
        <v>18</v>
      </c>
      <c r="K18" s="10">
        <v>333.76</v>
      </c>
      <c r="L18" s="10">
        <v>2499.5700000000002</v>
      </c>
      <c r="M18" s="10">
        <v>3460.26</v>
      </c>
      <c r="N18" s="10">
        <v>3513.51</v>
      </c>
      <c r="O18" s="10">
        <v>3649.16</v>
      </c>
      <c r="P18" s="10">
        <v>3530.68</v>
      </c>
      <c r="Q18" s="10">
        <v>3337.58</v>
      </c>
      <c r="R18" s="10">
        <v>3155.25</v>
      </c>
      <c r="S18" s="10">
        <v>2986.08</v>
      </c>
      <c r="T18" s="10">
        <v>7381.3</v>
      </c>
      <c r="U18" s="10">
        <v>5802.52</v>
      </c>
      <c r="V18" s="10">
        <v>10644.86</v>
      </c>
      <c r="W18" s="10">
        <v>9812.6</v>
      </c>
      <c r="X18" s="10">
        <v>9322.5</v>
      </c>
    </row>
    <row r="19" spans="1:24" x14ac:dyDescent="0.2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7" t="s">
        <v>24</v>
      </c>
      <c r="B20" s="8">
        <v>1520993.515079394</v>
      </c>
      <c r="C20" s="8">
        <v>1548855.48</v>
      </c>
      <c r="D20" s="8">
        <v>1654160.44</v>
      </c>
      <c r="E20" s="8">
        <v>1733173.07</v>
      </c>
      <c r="F20" s="8">
        <v>1816189.2100000004</v>
      </c>
      <c r="G20" s="8">
        <v>1936006.95</v>
      </c>
      <c r="H20" s="8">
        <v>2084671.1600000001</v>
      </c>
      <c r="I20" s="8">
        <v>2213491.4700000002</v>
      </c>
      <c r="J20" s="8">
        <v>2206746.9899999998</v>
      </c>
      <c r="K20" s="8">
        <v>2198573.27</v>
      </c>
      <c r="L20" s="8">
        <v>2174366.46</v>
      </c>
      <c r="M20" s="8">
        <v>2098790.7399999998</v>
      </c>
      <c r="N20" s="8">
        <v>2054731.37</v>
      </c>
      <c r="O20" s="8">
        <v>2017475.11</v>
      </c>
      <c r="P20" s="8">
        <v>1995433.0300000003</v>
      </c>
      <c r="Q20" s="8">
        <v>2007373.2799999996</v>
      </c>
      <c r="R20" s="8">
        <v>2066008.6600000001</v>
      </c>
      <c r="S20" s="8">
        <f>SUM(S22:S29)</f>
        <v>2116925.9700000002</v>
      </c>
      <c r="T20" s="8">
        <f>SUM(T22:T29)</f>
        <v>2217293.89</v>
      </c>
      <c r="U20" s="8">
        <f>SUM(U22:U29)</f>
        <v>2123233.6399999997</v>
      </c>
      <c r="V20" s="8">
        <f>SUM(V22:V29)</f>
        <v>2321292.81</v>
      </c>
      <c r="W20" s="8">
        <f>SUM(W22:W29)</f>
        <v>2379096.9900000002</v>
      </c>
      <c r="X20" s="8">
        <f>SUM(X21:X29)</f>
        <v>2567140.7199999997</v>
      </c>
    </row>
    <row r="21" spans="1:24" x14ac:dyDescent="0.2">
      <c r="A21" s="14" t="s">
        <v>32</v>
      </c>
      <c r="B21" s="20" t="s">
        <v>18</v>
      </c>
      <c r="C21" s="20" t="s">
        <v>18</v>
      </c>
      <c r="D21" s="20" t="s">
        <v>18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  <c r="N21" s="20" t="s">
        <v>18</v>
      </c>
      <c r="O21" s="20" t="s">
        <v>18</v>
      </c>
      <c r="P21" s="20" t="s">
        <v>18</v>
      </c>
      <c r="Q21" s="20" t="s">
        <v>18</v>
      </c>
      <c r="R21" s="20" t="s">
        <v>18</v>
      </c>
      <c r="S21" s="20" t="s">
        <v>18</v>
      </c>
      <c r="T21" s="20" t="s">
        <v>18</v>
      </c>
      <c r="U21" s="20" t="s">
        <v>18</v>
      </c>
      <c r="V21" s="20" t="s">
        <v>18</v>
      </c>
      <c r="W21" s="20" t="s">
        <v>18</v>
      </c>
      <c r="X21" s="10">
        <v>51454.7</v>
      </c>
    </row>
    <row r="22" spans="1:24" x14ac:dyDescent="0.2">
      <c r="A22" s="14" t="s">
        <v>4</v>
      </c>
      <c r="B22" s="10">
        <v>1085613.5191662761</v>
      </c>
      <c r="C22" s="10">
        <v>1098283.3799999999</v>
      </c>
      <c r="D22" s="10">
        <v>1176559.3400000001</v>
      </c>
      <c r="E22" s="10">
        <v>1229153.8700000001</v>
      </c>
      <c r="F22" s="10">
        <v>1295947.31</v>
      </c>
      <c r="G22" s="10">
        <v>1408133.02</v>
      </c>
      <c r="H22" s="10">
        <v>1526121.8</v>
      </c>
      <c r="I22" s="10">
        <v>1627959.09</v>
      </c>
      <c r="J22" s="10">
        <v>1575847.39</v>
      </c>
      <c r="K22" s="10">
        <v>1571426.07</v>
      </c>
      <c r="L22" s="10">
        <v>1547536.46</v>
      </c>
      <c r="M22" s="10">
        <v>1484107.72</v>
      </c>
      <c r="N22" s="10">
        <v>1473251.68</v>
      </c>
      <c r="O22" s="10">
        <v>1461939.31</v>
      </c>
      <c r="P22" s="10">
        <v>1478124.99</v>
      </c>
      <c r="Q22" s="10">
        <v>1513605.65</v>
      </c>
      <c r="R22" s="10">
        <v>1580845.28</v>
      </c>
      <c r="S22" s="10">
        <v>1638216.78</v>
      </c>
      <c r="T22" s="10">
        <v>1736134.92</v>
      </c>
      <c r="U22" s="10">
        <v>1660831.81</v>
      </c>
      <c r="V22" s="10">
        <v>1781931.23</v>
      </c>
      <c r="W22" s="10">
        <v>1897177.14</v>
      </c>
      <c r="X22" s="10">
        <v>2029374.89</v>
      </c>
    </row>
    <row r="23" spans="1:24" x14ac:dyDescent="0.2">
      <c r="A23" s="14" t="s">
        <v>5</v>
      </c>
      <c r="B23" s="10">
        <v>167090.99924272476</v>
      </c>
      <c r="C23" s="10">
        <v>172323.75</v>
      </c>
      <c r="D23" s="10">
        <v>181240.92</v>
      </c>
      <c r="E23" s="10">
        <v>194156.7</v>
      </c>
      <c r="F23" s="10">
        <v>204213.33</v>
      </c>
      <c r="G23" s="10">
        <v>214927.06</v>
      </c>
      <c r="H23" s="10">
        <v>224183.63</v>
      </c>
      <c r="I23" s="10">
        <v>256856.09</v>
      </c>
      <c r="J23" s="10">
        <v>256288.01</v>
      </c>
      <c r="K23" s="10">
        <v>256807.17</v>
      </c>
      <c r="L23" s="10">
        <v>257743.74</v>
      </c>
      <c r="M23" s="10">
        <v>255759.44</v>
      </c>
      <c r="N23" s="10">
        <v>254648.06</v>
      </c>
      <c r="O23" s="10">
        <v>258998.3</v>
      </c>
      <c r="P23" s="10">
        <v>258922.73</v>
      </c>
      <c r="Q23" s="10">
        <v>259817.88</v>
      </c>
      <c r="R23" s="10">
        <v>263599.46999999997</v>
      </c>
      <c r="S23" s="10">
        <v>263640.23</v>
      </c>
      <c r="T23" s="10">
        <v>262263.43</v>
      </c>
      <c r="U23" s="10">
        <v>204959.48</v>
      </c>
      <c r="V23" s="10">
        <v>243621.34</v>
      </c>
      <c r="W23" s="10">
        <v>254351.06</v>
      </c>
      <c r="X23" s="10">
        <v>260267.09</v>
      </c>
    </row>
    <row r="24" spans="1:24" x14ac:dyDescent="0.2">
      <c r="A24" s="14" t="s">
        <v>6</v>
      </c>
      <c r="B24" s="10">
        <v>27366.52723185845</v>
      </c>
      <c r="C24" s="10">
        <v>26270</v>
      </c>
      <c r="D24" s="10">
        <v>25396.65</v>
      </c>
      <c r="E24" s="10">
        <v>25653.61</v>
      </c>
      <c r="F24" s="10">
        <v>25138.79</v>
      </c>
      <c r="G24" s="10">
        <v>25695.4</v>
      </c>
      <c r="H24" s="10">
        <v>26740.14</v>
      </c>
      <c r="I24" s="10">
        <v>3751.65</v>
      </c>
      <c r="J24" s="10">
        <v>1449.53</v>
      </c>
      <c r="K24" s="10">
        <v>1424.76</v>
      </c>
      <c r="L24" s="10">
        <v>1470.57</v>
      </c>
      <c r="M24" s="10">
        <v>223.93</v>
      </c>
      <c r="N24" s="10">
        <v>39.82</v>
      </c>
      <c r="O24" s="10">
        <v>21.43</v>
      </c>
      <c r="P24" s="10">
        <v>20.53</v>
      </c>
      <c r="Q24" s="10">
        <v>19.420000000000002</v>
      </c>
      <c r="R24" s="10">
        <v>20.329999999999998</v>
      </c>
      <c r="S24" s="10">
        <v>14.51</v>
      </c>
      <c r="T24" s="10">
        <v>13.35</v>
      </c>
      <c r="U24" s="10">
        <v>7.18</v>
      </c>
      <c r="V24" s="10">
        <v>4.26</v>
      </c>
      <c r="W24" s="10">
        <v>6.94</v>
      </c>
      <c r="X24" s="10">
        <v>3.47</v>
      </c>
    </row>
    <row r="25" spans="1:24" x14ac:dyDescent="0.2">
      <c r="A25" s="14" t="s">
        <v>7</v>
      </c>
      <c r="B25" s="10">
        <v>5792.9272895556114</v>
      </c>
      <c r="C25" s="10">
        <v>6590.22</v>
      </c>
      <c r="D25" s="10">
        <v>6438.59</v>
      </c>
      <c r="E25" s="10">
        <v>6435.82</v>
      </c>
      <c r="F25" s="10">
        <v>6750.94</v>
      </c>
      <c r="G25" s="10">
        <v>6732.25</v>
      </c>
      <c r="H25" s="10">
        <v>7014.09</v>
      </c>
      <c r="I25" s="10">
        <v>6675.76</v>
      </c>
      <c r="J25" s="10">
        <v>6391.32</v>
      </c>
      <c r="K25" s="10">
        <v>6757.9</v>
      </c>
      <c r="L25" s="10">
        <v>6863.94</v>
      </c>
      <c r="M25" s="10">
        <v>7299.5</v>
      </c>
      <c r="N25" s="10">
        <v>7359.68</v>
      </c>
      <c r="O25" s="10">
        <v>7356.7</v>
      </c>
      <c r="P25" s="10">
        <v>6956.35</v>
      </c>
      <c r="Q25" s="10">
        <v>7255.2</v>
      </c>
      <c r="R25" s="10">
        <v>7699.69</v>
      </c>
      <c r="S25" s="10">
        <v>7235.12</v>
      </c>
      <c r="T25" s="10">
        <v>7306.86</v>
      </c>
      <c r="U25" s="10">
        <v>7402.43</v>
      </c>
      <c r="V25" s="10">
        <v>7807.57</v>
      </c>
      <c r="W25" s="10">
        <v>8254.4699999999993</v>
      </c>
      <c r="X25" s="10">
        <v>8760.32</v>
      </c>
    </row>
    <row r="26" spans="1:24" x14ac:dyDescent="0.2">
      <c r="A26" s="14" t="s">
        <v>8</v>
      </c>
      <c r="B26" s="10">
        <v>111867.53092207278</v>
      </c>
      <c r="C26" s="10">
        <v>111271.82</v>
      </c>
      <c r="D26" s="10">
        <v>116796.22</v>
      </c>
      <c r="E26" s="10">
        <v>116773.71</v>
      </c>
      <c r="F26" s="10">
        <v>111244.87</v>
      </c>
      <c r="G26" s="10">
        <v>109777.74</v>
      </c>
      <c r="H26" s="10">
        <v>109207.5</v>
      </c>
      <c r="I26" s="10">
        <v>111055.09</v>
      </c>
      <c r="J26" s="10">
        <v>109648.26</v>
      </c>
      <c r="K26" s="10">
        <v>105611.63</v>
      </c>
      <c r="L26" s="10">
        <v>101190.14</v>
      </c>
      <c r="M26" s="10">
        <v>93248.28</v>
      </c>
      <c r="N26" s="10">
        <v>92768.59</v>
      </c>
      <c r="O26" s="10">
        <v>100383.22</v>
      </c>
      <c r="P26" s="10">
        <v>97869.59</v>
      </c>
      <c r="Q26" s="10">
        <v>84156.78</v>
      </c>
      <c r="R26" s="10">
        <v>76589.13</v>
      </c>
      <c r="S26" s="10">
        <v>68952.320000000007</v>
      </c>
      <c r="T26" s="10">
        <v>59009.04</v>
      </c>
      <c r="U26" s="10">
        <v>57138.51</v>
      </c>
      <c r="V26" s="10">
        <v>48794.93</v>
      </c>
      <c r="W26" s="10">
        <v>43887.66</v>
      </c>
      <c r="X26" s="10">
        <v>35359</v>
      </c>
    </row>
    <row r="27" spans="1:24" x14ac:dyDescent="0.2">
      <c r="A27" s="14" t="s">
        <v>9</v>
      </c>
      <c r="B27" s="10">
        <v>5170.4350125611527</v>
      </c>
      <c r="C27" s="10">
        <v>5902.23</v>
      </c>
      <c r="D27" s="10">
        <v>6375.53</v>
      </c>
      <c r="E27" s="10">
        <v>6741.46</v>
      </c>
      <c r="F27" s="10">
        <v>8932.0300000000007</v>
      </c>
      <c r="G27" s="10">
        <v>10403.379999999999</v>
      </c>
      <c r="H27" s="10">
        <v>10501.75</v>
      </c>
      <c r="I27" s="10">
        <v>11321.63</v>
      </c>
      <c r="J27" s="10">
        <v>11943.17</v>
      </c>
      <c r="K27" s="10">
        <v>12282.73</v>
      </c>
      <c r="L27" s="10">
        <v>12465.42</v>
      </c>
      <c r="M27" s="10">
        <v>5354.88</v>
      </c>
      <c r="N27" s="10">
        <v>93.81</v>
      </c>
      <c r="O27" s="10">
        <v>15.82</v>
      </c>
      <c r="P27" s="10">
        <v>20.100000000000001</v>
      </c>
      <c r="Q27" s="10">
        <v>15.27</v>
      </c>
      <c r="R27" s="10">
        <v>9.6199999999999992</v>
      </c>
      <c r="S27" s="10">
        <v>19.87</v>
      </c>
      <c r="T27" s="10">
        <v>13.48</v>
      </c>
      <c r="U27" s="10">
        <v>8.89</v>
      </c>
      <c r="V27" s="10">
        <v>10.02</v>
      </c>
      <c r="W27" s="10">
        <v>8.33</v>
      </c>
      <c r="X27" s="10">
        <v>12.91</v>
      </c>
    </row>
    <row r="28" spans="1:24" x14ac:dyDescent="0.2">
      <c r="A28" s="14" t="s">
        <v>25</v>
      </c>
      <c r="B28" s="10">
        <v>23216.003750315533</v>
      </c>
      <c r="C28" s="10">
        <v>21984.32</v>
      </c>
      <c r="D28" s="10">
        <v>17566.38</v>
      </c>
      <c r="E28" s="10">
        <v>15599.67</v>
      </c>
      <c r="F28" s="10">
        <v>14982.11</v>
      </c>
      <c r="G28" s="10">
        <v>13861.52</v>
      </c>
      <c r="H28" s="10">
        <v>16771.91</v>
      </c>
      <c r="I28" s="10">
        <v>11650.52</v>
      </c>
      <c r="J28" s="10">
        <v>9635.5300000000007</v>
      </c>
      <c r="K28" s="10">
        <v>9318.5</v>
      </c>
      <c r="L28" s="10">
        <v>8997.4500000000007</v>
      </c>
      <c r="M28" s="10">
        <v>8277.56</v>
      </c>
      <c r="N28" s="10">
        <v>8271.99</v>
      </c>
      <c r="O28" s="10">
        <v>8074.08</v>
      </c>
      <c r="P28" s="10">
        <v>7457.66</v>
      </c>
      <c r="Q28" s="10">
        <v>7226.16</v>
      </c>
      <c r="R28" s="10">
        <v>7333.03</v>
      </c>
      <c r="S28" s="10">
        <v>7077.14</v>
      </c>
      <c r="T28" s="10">
        <v>6753.93</v>
      </c>
      <c r="U28" s="10">
        <v>5251.99</v>
      </c>
      <c r="V28" s="10">
        <v>5058.8900000000003</v>
      </c>
      <c r="W28" s="10">
        <v>5260.72</v>
      </c>
      <c r="X28" s="10">
        <v>4385.04</v>
      </c>
    </row>
    <row r="29" spans="1:24" x14ac:dyDescent="0.2">
      <c r="A29" s="14" t="s">
        <v>30</v>
      </c>
      <c r="B29" s="10">
        <v>94875.572464029421</v>
      </c>
      <c r="C29" s="10">
        <v>106229.75999999999</v>
      </c>
      <c r="D29" s="10">
        <v>123786.81</v>
      </c>
      <c r="E29" s="10">
        <v>138658.23000000001</v>
      </c>
      <c r="F29" s="10">
        <v>148979.82999999999</v>
      </c>
      <c r="G29" s="10">
        <v>146476.57999999999</v>
      </c>
      <c r="H29" s="10">
        <v>164130.34</v>
      </c>
      <c r="I29" s="10">
        <v>184221.64</v>
      </c>
      <c r="J29" s="10">
        <v>235543.78</v>
      </c>
      <c r="K29" s="10">
        <v>234944.51</v>
      </c>
      <c r="L29" s="10">
        <v>238098.74</v>
      </c>
      <c r="M29" s="10">
        <v>244519.43</v>
      </c>
      <c r="N29" s="10">
        <v>218297.74</v>
      </c>
      <c r="O29" s="10">
        <v>180686.25</v>
      </c>
      <c r="P29" s="10">
        <v>146061.07999999999</v>
      </c>
      <c r="Q29" s="10">
        <v>135276.92000000001</v>
      </c>
      <c r="R29" s="10">
        <v>129912.11</v>
      </c>
      <c r="S29" s="10">
        <v>131770</v>
      </c>
      <c r="T29" s="10">
        <v>145798.88</v>
      </c>
      <c r="U29" s="10">
        <v>187633.35</v>
      </c>
      <c r="V29" s="10">
        <v>234064.57</v>
      </c>
      <c r="W29" s="10">
        <v>170150.67</v>
      </c>
      <c r="X29" s="10">
        <v>177523.3</v>
      </c>
    </row>
    <row r="30" spans="1:24" x14ac:dyDescent="0.2">
      <c r="A30" s="1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7" t="s">
        <v>31</v>
      </c>
      <c r="B31" s="8">
        <v>135707.39725698077</v>
      </c>
      <c r="C31" s="8">
        <v>149802.45000000001</v>
      </c>
      <c r="D31" s="8">
        <v>163602.21</v>
      </c>
      <c r="E31" s="8">
        <v>175632.56</v>
      </c>
      <c r="F31" s="8">
        <v>188914.91</v>
      </c>
      <c r="G31" s="8">
        <v>209719.63</v>
      </c>
      <c r="H31" s="8">
        <v>229808</v>
      </c>
      <c r="I31" s="8">
        <v>246985.74</v>
      </c>
      <c r="J31" s="8">
        <v>234120.02</v>
      </c>
      <c r="K31" s="8">
        <v>228968.29</v>
      </c>
      <c r="L31" s="8">
        <v>222473.7</v>
      </c>
      <c r="M31" s="8">
        <v>203686.96</v>
      </c>
      <c r="N31" s="8">
        <v>194478.36</v>
      </c>
      <c r="O31" s="8">
        <v>200116.66</v>
      </c>
      <c r="P31" s="8">
        <v>206696.55</v>
      </c>
      <c r="Q31" s="8">
        <v>216614.02</v>
      </c>
      <c r="R31" s="8">
        <v>224562.1</v>
      </c>
      <c r="S31" s="8">
        <v>236691.85</v>
      </c>
      <c r="T31" s="8">
        <v>257994.51</v>
      </c>
      <c r="U31" s="8">
        <f>SUM(U16:U18)</f>
        <v>244422.12</v>
      </c>
      <c r="V31" s="8">
        <f>SUM(V16:V18)</f>
        <v>273514.12</v>
      </c>
      <c r="W31" s="8">
        <f>SUM(W16:W18)</f>
        <v>301406.93</v>
      </c>
      <c r="X31" s="8">
        <f>SUM(X16:X18)</f>
        <v>325253.09000000003</v>
      </c>
    </row>
    <row r="32" spans="1:24" x14ac:dyDescent="0.2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7" t="s">
        <v>26</v>
      </c>
      <c r="B33" s="8">
        <v>335603.94504345313</v>
      </c>
      <c r="C33" s="8">
        <v>347531.26</v>
      </c>
      <c r="D33" s="8">
        <v>372273.38999999996</v>
      </c>
      <c r="E33" s="8">
        <v>387237.92999999993</v>
      </c>
      <c r="F33" s="8">
        <v>407414.5</v>
      </c>
      <c r="G33" s="8">
        <v>434904.36</v>
      </c>
      <c r="H33" s="8">
        <v>454182.54999999993</v>
      </c>
      <c r="I33" s="8">
        <v>480676.93</v>
      </c>
      <c r="J33" s="8">
        <v>453598.75</v>
      </c>
      <c r="K33" s="8">
        <v>450125.34</v>
      </c>
      <c r="L33" s="8">
        <v>443193.04</v>
      </c>
      <c r="M33" s="8">
        <v>415684.80000000005</v>
      </c>
      <c r="N33" s="8">
        <v>395919.07999999996</v>
      </c>
      <c r="O33" s="8">
        <v>399378.47000000003</v>
      </c>
      <c r="P33" s="8">
        <v>409091.54000000004</v>
      </c>
      <c r="Q33" s="8">
        <v>421601.62999999995</v>
      </c>
      <c r="R33" s="8">
        <v>439446.64</v>
      </c>
      <c r="S33" s="8">
        <f>SUM(S34:S36)</f>
        <v>454097.93999999994</v>
      </c>
      <c r="T33" s="8">
        <f>SUM(T34:T36)</f>
        <v>480081.79</v>
      </c>
      <c r="U33" s="8">
        <f>SUM(U34:U36)</f>
        <v>456427.11000000004</v>
      </c>
      <c r="V33" s="8">
        <f>SUM(V34:V36)</f>
        <v>491431.82999999996</v>
      </c>
      <c r="W33" s="8">
        <f>SUM(W34:W36)</f>
        <v>522009.03</v>
      </c>
      <c r="X33" s="8">
        <f>SUM(X34:X36)</f>
        <v>561071.03</v>
      </c>
    </row>
    <row r="34" spans="1:24" x14ac:dyDescent="0.2">
      <c r="A34" s="14" t="s">
        <v>11</v>
      </c>
      <c r="B34" s="10">
        <v>293168.631976248</v>
      </c>
      <c r="C34" s="10">
        <v>302650.95</v>
      </c>
      <c r="D34" s="10">
        <v>324228.03999999998</v>
      </c>
      <c r="E34" s="10">
        <v>337774.73</v>
      </c>
      <c r="F34" s="10">
        <v>355725.41</v>
      </c>
      <c r="G34" s="10">
        <v>382388.93</v>
      </c>
      <c r="H34" s="10">
        <v>402987.61</v>
      </c>
      <c r="I34" s="10">
        <v>425991.01</v>
      </c>
      <c r="J34" s="10">
        <v>400892.29</v>
      </c>
      <c r="K34" s="10">
        <v>397769</v>
      </c>
      <c r="L34" s="10">
        <v>391544.21</v>
      </c>
      <c r="M34" s="10">
        <v>367091.01</v>
      </c>
      <c r="N34" s="10">
        <v>349341.1</v>
      </c>
      <c r="O34" s="10">
        <v>352491</v>
      </c>
      <c r="P34" s="10">
        <v>361375.71</v>
      </c>
      <c r="Q34" s="10">
        <v>372604.98</v>
      </c>
      <c r="R34" s="10">
        <v>388660.51</v>
      </c>
      <c r="S34" s="10">
        <v>401687.54</v>
      </c>
      <c r="T34" s="10">
        <v>424898.91</v>
      </c>
      <c r="U34" s="10">
        <v>402829.88</v>
      </c>
      <c r="V34" s="10">
        <v>434373.29</v>
      </c>
      <c r="W34" s="10">
        <v>461046.96</v>
      </c>
      <c r="X34" s="10">
        <v>495674.64</v>
      </c>
    </row>
    <row r="35" spans="1:24" x14ac:dyDescent="0.2">
      <c r="A35" s="14" t="s">
        <v>12</v>
      </c>
      <c r="B35" s="10">
        <v>14485.804094094456</v>
      </c>
      <c r="C35" s="10">
        <v>15248.36</v>
      </c>
      <c r="D35" s="10">
        <v>16316.04</v>
      </c>
      <c r="E35" s="10">
        <v>16584.29</v>
      </c>
      <c r="F35" s="10">
        <v>16761.62</v>
      </c>
      <c r="G35" s="10">
        <v>14787.31</v>
      </c>
      <c r="H35" s="10">
        <v>10308.6</v>
      </c>
      <c r="I35" s="10">
        <v>10907.54</v>
      </c>
      <c r="J35" s="10">
        <v>10385.52</v>
      </c>
      <c r="K35" s="10">
        <v>10328.65</v>
      </c>
      <c r="L35" s="10">
        <v>10175.299999999999</v>
      </c>
      <c r="M35" s="10">
        <v>9483.64</v>
      </c>
      <c r="N35" s="10">
        <v>8970.11</v>
      </c>
      <c r="O35" s="10">
        <v>9069.39</v>
      </c>
      <c r="P35" s="10">
        <v>9236.89</v>
      </c>
      <c r="Q35" s="10">
        <v>9495.2900000000009</v>
      </c>
      <c r="R35" s="10">
        <v>9844.69</v>
      </c>
      <c r="S35" s="10">
        <v>10141.24</v>
      </c>
      <c r="T35" s="10">
        <v>10662.25</v>
      </c>
      <c r="U35" s="10">
        <v>9933.5300000000007</v>
      </c>
      <c r="V35" s="10">
        <v>10598.91</v>
      </c>
      <c r="W35" s="10">
        <v>11542.7</v>
      </c>
      <c r="X35" s="10">
        <v>12561.9</v>
      </c>
    </row>
    <row r="36" spans="1:24" x14ac:dyDescent="0.2">
      <c r="A36" s="14" t="s">
        <v>13</v>
      </c>
      <c r="B36" s="10">
        <v>27949.508973110718</v>
      </c>
      <c r="C36" s="10">
        <v>29631.95</v>
      </c>
      <c r="D36" s="10">
        <v>31729.31</v>
      </c>
      <c r="E36" s="10">
        <v>32878.910000000003</v>
      </c>
      <c r="F36" s="10">
        <v>34927.47</v>
      </c>
      <c r="G36" s="10">
        <v>37728.120000000003</v>
      </c>
      <c r="H36" s="10">
        <v>40886.339999999997</v>
      </c>
      <c r="I36" s="10">
        <v>43778.38</v>
      </c>
      <c r="J36" s="10">
        <v>42320.94</v>
      </c>
      <c r="K36" s="10">
        <v>42027.69</v>
      </c>
      <c r="L36" s="10">
        <v>41473.53</v>
      </c>
      <c r="M36" s="10">
        <v>39110.15</v>
      </c>
      <c r="N36" s="10">
        <v>37607.870000000003</v>
      </c>
      <c r="O36" s="10">
        <v>37818.080000000002</v>
      </c>
      <c r="P36" s="10">
        <v>38478.94</v>
      </c>
      <c r="Q36" s="10">
        <v>39501.360000000001</v>
      </c>
      <c r="R36" s="10">
        <v>40941.440000000002</v>
      </c>
      <c r="S36" s="10">
        <v>42269.16</v>
      </c>
      <c r="T36" s="10">
        <v>44520.63</v>
      </c>
      <c r="U36" s="10">
        <v>43663.7</v>
      </c>
      <c r="V36" s="10">
        <v>46459.63</v>
      </c>
      <c r="W36" s="10">
        <v>49419.37</v>
      </c>
      <c r="X36" s="10">
        <v>52834.49</v>
      </c>
    </row>
    <row r="37" spans="1:24" ht="13.5" thickBot="1" x14ac:dyDescent="0.25">
      <c r="A37" s="1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9" spans="1:24" x14ac:dyDescent="0.2">
      <c r="A39" s="2" t="s">
        <v>15</v>
      </c>
    </row>
    <row r="40" spans="1:24" x14ac:dyDescent="0.2">
      <c r="A40" s="2" t="s">
        <v>16</v>
      </c>
    </row>
    <row r="41" spans="1:24" x14ac:dyDescent="0.2">
      <c r="A41" s="2" t="s">
        <v>14</v>
      </c>
    </row>
    <row r="43" spans="1:24" ht="13.5" x14ac:dyDescent="0.2">
      <c r="A43" s="18" t="s">
        <v>27</v>
      </c>
    </row>
    <row r="45" spans="1:24" x14ac:dyDescent="0.2">
      <c r="A45" s="2" t="s">
        <v>29</v>
      </c>
    </row>
  </sheetData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Evolución de la recaudación íntegra de la Tesorería General de la Seguridad Social</dc:title>
  <dc:subject/>
  <dc:creator>SADEI</dc:creator>
  <cp:lastModifiedBy>Sadei</cp:lastModifiedBy>
  <dcterms:created xsi:type="dcterms:W3CDTF">2008-12-01T09:10:02Z</dcterms:created>
  <dcterms:modified xsi:type="dcterms:W3CDTF">2025-02-04T10:38:22Z</dcterms:modified>
  <cp:category/>
</cp:coreProperties>
</file>